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90" windowWidth="27555" windowHeight="11280"/>
  </bookViews>
  <sheets>
    <sheet name="Июль 2015" sheetId="1" r:id="rId1"/>
  </sheets>
  <definedNames>
    <definedName name="_xlnm.Print_Titles" localSheetId="0">'Июль 2015'!$7:$7</definedName>
    <definedName name="_xlnm.Print_Area" localSheetId="0">'Июль 2015'!$A$1:$G$98</definedName>
  </definedNames>
  <calcPr calcId="144525"/>
</workbook>
</file>

<file path=xl/calcChain.xml><?xml version="1.0" encoding="utf-8"?>
<calcChain xmlns="http://schemas.openxmlformats.org/spreadsheetml/2006/main">
  <c r="E76" i="1" l="1"/>
  <c r="F75" i="1"/>
  <c r="F76" i="1" s="1"/>
  <c r="F74" i="1"/>
  <c r="E72" i="1"/>
  <c r="F71" i="1"/>
  <c r="F72" i="1" s="1"/>
  <c r="E69" i="1"/>
  <c r="F68" i="1"/>
  <c r="F69" i="1" s="1"/>
  <c r="E66" i="1"/>
  <c r="F65" i="1"/>
  <c r="F66" i="1" s="1"/>
  <c r="E63" i="1"/>
  <c r="E77" i="1" s="1"/>
  <c r="F62" i="1"/>
  <c r="F61" i="1"/>
  <c r="F60" i="1"/>
  <c r="F59" i="1"/>
  <c r="F63" i="1" s="1"/>
  <c r="E55" i="1"/>
  <c r="F54" i="1"/>
  <c r="F53" i="1"/>
  <c r="F52" i="1"/>
  <c r="F51" i="1"/>
  <c r="F55" i="1" s="1"/>
  <c r="E49" i="1"/>
  <c r="F48" i="1"/>
  <c r="F47" i="1"/>
  <c r="F46" i="1"/>
  <c r="F45" i="1"/>
  <c r="F49" i="1" s="1"/>
  <c r="F43" i="1"/>
  <c r="E43" i="1"/>
  <c r="F40" i="1"/>
  <c r="E40" i="1"/>
  <c r="F37" i="1"/>
  <c r="E37" i="1"/>
  <c r="F30" i="1"/>
  <c r="E30" i="1"/>
  <c r="F26" i="1"/>
  <c r="F56" i="1" s="1"/>
  <c r="E26" i="1"/>
  <c r="E56" i="1" s="1"/>
  <c r="E79" i="1" s="1"/>
  <c r="F19" i="1"/>
  <c r="E19" i="1"/>
  <c r="F14" i="1"/>
  <c r="E14" i="1"/>
  <c r="F79" i="1" l="1"/>
  <c r="F77" i="1"/>
</calcChain>
</file>

<file path=xl/comments1.xml><?xml version="1.0" encoding="utf-8"?>
<comments xmlns="http://schemas.openxmlformats.org/spreadsheetml/2006/main">
  <authors>
    <author>Администратор</author>
    <author>SIBIR-05</author>
  </authors>
  <commentList>
    <comment ref="E6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за все месяца указывать</t>
        </r>
      </text>
    </comment>
    <comment ref="E8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за все месяцы указывать</t>
        </r>
      </text>
    </comment>
    <comment ref="E15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за все месяцы указывать</t>
        </r>
      </text>
    </comment>
    <comment ref="E20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за все месяцы указывать</t>
        </r>
      </text>
    </comment>
    <comment ref="B38" authorId="1">
      <text>
        <r>
          <rPr>
            <b/>
            <sz val="9"/>
            <color indexed="81"/>
            <rFont val="Tahoma"/>
            <family val="2"/>
            <charset val="204"/>
          </rPr>
          <t>SIBIR-05:</t>
        </r>
        <r>
          <rPr>
            <sz val="9"/>
            <color indexed="81"/>
            <rFont val="Tahoma"/>
            <family val="2"/>
            <charset val="204"/>
          </rPr>
          <t xml:space="preserve">
выделенные пока еще не проверили</t>
        </r>
      </text>
    </comment>
    <comment ref="B41" authorId="1">
      <text>
        <r>
          <rPr>
            <b/>
            <sz val="9"/>
            <color indexed="81"/>
            <rFont val="Tahoma"/>
            <family val="2"/>
            <charset val="204"/>
          </rPr>
          <t>SIBIR-05:</t>
        </r>
        <r>
          <rPr>
            <sz val="9"/>
            <color indexed="81"/>
            <rFont val="Tahoma"/>
            <family val="2"/>
            <charset val="204"/>
          </rPr>
          <t xml:space="preserve">
выделенные пока еще не проверили</t>
        </r>
      </text>
    </comment>
  </commentList>
</comments>
</file>

<file path=xl/sharedStrings.xml><?xml version="1.0" encoding="utf-8"?>
<sst xmlns="http://schemas.openxmlformats.org/spreadsheetml/2006/main" count="185" uniqueCount="83">
  <si>
    <t>ОТЧЁТ</t>
  </si>
  <si>
    <t xml:space="preserve">    по текущему ремонту конструктивных элементов жилых домов</t>
  </si>
  <si>
    <t>ООО "Сибирь" за июль 2015г.</t>
  </si>
  <si>
    <t>№
п/п</t>
  </si>
  <si>
    <t>Наименование  работ и адреса</t>
  </si>
  <si>
    <t>Ед. изм.</t>
  </si>
  <si>
    <t xml:space="preserve">Объем </t>
  </si>
  <si>
    <t>С начала года тыс.руб.</t>
  </si>
  <si>
    <t>За отчетный период
тыс/руб</t>
  </si>
  <si>
    <t>Подрядчик</t>
  </si>
  <si>
    <t>Приобретение и оборудование светильниками основные выходы в жилые дома</t>
  </si>
  <si>
    <t>Градостроителей дом 8 под. 1,2,3,4,5</t>
  </si>
  <si>
    <t>шт</t>
  </si>
  <si>
    <t>-</t>
  </si>
  <si>
    <t>ООО"Сибирь", 
ООО Энергия"</t>
  </si>
  <si>
    <t>Мира дом 46 под. 1,2,3,4</t>
  </si>
  <si>
    <t>Градостроителей дом 20/1 под. 1,2</t>
  </si>
  <si>
    <t>Градостроителей дом 22 под. 1,2</t>
  </si>
  <si>
    <t>Мира дом 30 под. 1,2</t>
  </si>
  <si>
    <t>ИТОГО:</t>
  </si>
  <si>
    <t>Приобретение и установка светодиодных светильников с оптоакустическим датчиком в подъезде</t>
  </si>
  <si>
    <t>ул. Сургутское шоссе, дом 7 под.4</t>
  </si>
  <si>
    <t>шт.</t>
  </si>
  <si>
    <t>Градостроителей дом 19 под.3</t>
  </si>
  <si>
    <t>Приобретение запчастей в АИТП</t>
  </si>
  <si>
    <t>Градостроителей 16</t>
  </si>
  <si>
    <t>тыс. руб.</t>
  </si>
  <si>
    <t>ООО"Сибирь"</t>
  </si>
  <si>
    <t>Градостроителей 16/1</t>
  </si>
  <si>
    <t>Градостроителей, дом 20/1</t>
  </si>
  <si>
    <t>Мира 32</t>
  </si>
  <si>
    <t>Мира 46</t>
  </si>
  <si>
    <t>Приобретение теплообменника в АИТП</t>
  </si>
  <si>
    <t>Градостроителей 8</t>
  </si>
  <si>
    <t>Северная 3</t>
  </si>
  <si>
    <t>Ремонт м/п швов</t>
  </si>
  <si>
    <t>Градостроителей, дом 8 кв. 55</t>
  </si>
  <si>
    <t>м/п</t>
  </si>
  <si>
    <t>ИП Московкин</t>
  </si>
  <si>
    <t>Градостроителей, дом 8 кв. 72</t>
  </si>
  <si>
    <t>Градостроителей, дом 16/1 кв. 18</t>
  </si>
  <si>
    <t>Мира, дом 32 кв.37</t>
  </si>
  <si>
    <t>Мира, дом 32 кв.47 (балкон)</t>
  </si>
  <si>
    <t>Поверка приборов учета теплопотребления</t>
  </si>
  <si>
    <t>Градостроителей 16/1 (отопление)</t>
  </si>
  <si>
    <t>ООО "РИПСИ"</t>
  </si>
  <si>
    <t xml:space="preserve">Ремонт мягкой кровли  </t>
  </si>
  <si>
    <t>ул. Мира дом 46 кв.43 (кухня, зал, спальная)</t>
  </si>
  <si>
    <t>м2</t>
  </si>
  <si>
    <t>ООО "Тёплый дом"</t>
  </si>
  <si>
    <t>Ремонт гидроизоляции кровли тамбура</t>
  </si>
  <si>
    <t>ул. Градостроителей, дом 16 под.2</t>
  </si>
  <si>
    <t>ул. Мира, дом 32 под.2</t>
  </si>
  <si>
    <t>ул. Градостроителей, дом 8 под.3</t>
  </si>
  <si>
    <t>ул. Мира, дом 46 под.1</t>
  </si>
  <si>
    <t>Ремонт подъезда с тамбуром</t>
  </si>
  <si>
    <t>Мира, дом 46 под. 1</t>
  </si>
  <si>
    <t>Сургутское шоссе, дом 7 под.4</t>
  </si>
  <si>
    <t>Градостроителей, дом 8 под.3</t>
  </si>
  <si>
    <t>Северная, дом 3 под.4</t>
  </si>
  <si>
    <t>ИТОГО по текущему ремонту:</t>
  </si>
  <si>
    <t>Непредвиденные объёмы работ</t>
  </si>
  <si>
    <t>Градостроителей дом 16/1 кв. 27 (зал, спальная)</t>
  </si>
  <si>
    <t>Градостроителей дом 16 кв. 13 (вертикальный шов с торца дома)</t>
  </si>
  <si>
    <t>Градостроителей дом 16 кв. 29 (зал)</t>
  </si>
  <si>
    <t>Градостроителей дом 19 кв. 41 (детская комната)</t>
  </si>
  <si>
    <t>Ремонт гидроизоляции кровли с примыканием к вент. шахтам (по кухне и санузлу)</t>
  </si>
  <si>
    <t>ул. Мира, дом 46 кв.14,30,43</t>
  </si>
  <si>
    <t>Ремонт гидроизоляции кровли балкона (лоджии)</t>
  </si>
  <si>
    <t xml:space="preserve">Градостроителей дом 16 кв. 13 </t>
  </si>
  <si>
    <t>Ремонт гидроизоляции кровли к примыканиям фановым стоякам по санузлу</t>
  </si>
  <si>
    <t>Градостроителей дом 16 над кв. 29 (туалет)</t>
  </si>
  <si>
    <t>Ремонт гидроизоляции кровли с примыканиям к лифтовым шахтам и вент. шахтам (по кухне и санузлу)</t>
  </si>
  <si>
    <t xml:space="preserve">Градостроителей дом 20 над кв. 25 </t>
  </si>
  <si>
    <t>ООО "Теплый дом"</t>
  </si>
  <si>
    <t>Градостроителей дом 20 над кв. 52</t>
  </si>
  <si>
    <t>ИТОГО по непредвиденным:</t>
  </si>
  <si>
    <t>ВСЕГО:</t>
  </si>
  <si>
    <t>Директор ООО "Сибирь"</t>
  </si>
  <si>
    <t>М.В. Нагорная</t>
  </si>
  <si>
    <t>Исполнитель: Инженер ПТО</t>
  </si>
  <si>
    <t>Нуцалов А.А.</t>
  </si>
  <si>
    <t>тел. 5-06-36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</si>
</sst>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р_._-;\-* #,##0_р_._-;_-* &quot;-&quot;_р_._-;_-@_-"/>
    <numFmt numFmtId="164" formatCode="_(* #,##0.00_);_(* \(#,##0.00\);_(* &quot;-&quot;??_);_(@_)"/>
  </numFmts>
  <fonts count="18" x14ac:knownFonts="1">
    <font>
      <sz val="10"/>
      <name val="Arial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indexed="12"/>
      <name val="Arial"/>
      <family val="2"/>
      <charset val="204"/>
    </font>
    <font>
      <sz val="9"/>
      <name val="Arial"/>
      <family val="2"/>
      <charset val="204"/>
    </font>
    <font>
      <b/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11"/>
      <name val="Arial"/>
      <family val="2"/>
      <charset val="204"/>
    </font>
    <font>
      <i/>
      <sz val="8"/>
      <name val="Arial"/>
      <family val="2"/>
      <charset val="204"/>
    </font>
    <font>
      <sz val="8"/>
      <name val="Arial"/>
      <family val="2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72">
    <xf numFmtId="0" fontId="0" fillId="0" borderId="0" xfId="0"/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1" fontId="4" fillId="0" borderId="5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2" fontId="5" fillId="0" borderId="5" xfId="0" applyNumberFormat="1" applyFont="1" applyFill="1" applyBorder="1" applyAlignment="1">
      <alignment vertical="center" wrapText="1"/>
    </xf>
    <xf numFmtId="0" fontId="6" fillId="0" borderId="5" xfId="0" applyFont="1" applyFill="1" applyBorder="1" applyAlignment="1">
      <alignment horizontal="center" vertical="center" wrapText="1"/>
    </xf>
    <xf numFmtId="2" fontId="6" fillId="0" borderId="5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2" fontId="6" fillId="0" borderId="5" xfId="0" applyNumberFormat="1" applyFont="1" applyFill="1" applyBorder="1" applyAlignment="1">
      <alignment vertical="center" wrapText="1"/>
    </xf>
    <xf numFmtId="1" fontId="6" fillId="0" borderId="5" xfId="0" applyNumberFormat="1" applyFont="1" applyFill="1" applyBorder="1" applyAlignment="1">
      <alignment horizontal="center" vertical="center" wrapText="1"/>
    </xf>
    <xf numFmtId="41" fontId="6" fillId="0" borderId="5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164" fontId="0" fillId="0" borderId="0" xfId="1" applyFont="1" applyFill="1" applyBorder="1" applyAlignment="1">
      <alignment vertical="center"/>
    </xf>
    <xf numFmtId="0" fontId="6" fillId="0" borderId="5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right" vertical="center" wrapText="1"/>
    </xf>
    <xf numFmtId="41" fontId="5" fillId="0" borderId="5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/>
    </xf>
    <xf numFmtId="2" fontId="0" fillId="0" borderId="0" xfId="0" applyNumberFormat="1" applyFill="1" applyBorder="1" applyAlignment="1">
      <alignment vertical="center"/>
    </xf>
    <xf numFmtId="0" fontId="8" fillId="0" borderId="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2" fontId="6" fillId="0" borderId="0" xfId="0" applyNumberFormat="1" applyFont="1" applyFill="1" applyAlignment="1">
      <alignment vertical="center"/>
    </xf>
    <xf numFmtId="0" fontId="5" fillId="0" borderId="5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right" vertical="center" wrapText="1"/>
    </xf>
    <xf numFmtId="0" fontId="6" fillId="0" borderId="8" xfId="0" applyFont="1" applyFill="1" applyBorder="1" applyAlignment="1">
      <alignment horizontal="center" vertical="center" wrapText="1"/>
    </xf>
    <xf numFmtId="1" fontId="6" fillId="0" borderId="8" xfId="0" applyNumberFormat="1" applyFont="1" applyFill="1" applyBorder="1" applyAlignment="1">
      <alignment horizontal="center" vertical="center" wrapText="1"/>
    </xf>
    <xf numFmtId="41" fontId="5" fillId="0" borderId="8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41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2" fontId="11" fillId="0" borderId="0" xfId="0" applyNumberFormat="1" applyFont="1" applyFill="1" applyBorder="1" applyAlignment="1">
      <alignment horizontal="center" vertical="center"/>
    </xf>
    <xf numFmtId="2" fontId="10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horizontal="left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22"/>
  </sheetPr>
  <dimension ref="A1:L108"/>
  <sheetViews>
    <sheetView tabSelected="1" view="pageBreakPreview" zoomScale="85" zoomScaleNormal="85" zoomScaleSheetLayoutView="100" workbookViewId="0">
      <selection activeCell="K10" sqref="K10"/>
    </sheetView>
  </sheetViews>
  <sheetFormatPr defaultRowHeight="12.75" x14ac:dyDescent="0.2"/>
  <cols>
    <col min="1" max="1" width="5.140625" style="67" customWidth="1"/>
    <col min="2" max="2" width="44.7109375" style="2" customWidth="1"/>
    <col min="3" max="3" width="8.42578125" style="16" customWidth="1"/>
    <col min="4" max="4" width="7.7109375" style="16" customWidth="1"/>
    <col min="5" max="5" width="12.28515625" style="68" bestFit="1" customWidth="1"/>
    <col min="6" max="6" width="11.85546875" style="68" customWidth="1"/>
    <col min="7" max="7" width="17.85546875" style="2" bestFit="1" customWidth="1"/>
    <col min="8" max="8" width="9.7109375" style="2" bestFit="1" customWidth="1"/>
    <col min="9" max="9" width="10.5703125" style="2" bestFit="1" customWidth="1"/>
    <col min="10" max="16384" width="9.140625" style="2"/>
  </cols>
  <sheetData>
    <row r="1" spans="1:10" ht="15.75" customHeight="1" x14ac:dyDescent="0.2">
      <c r="A1" s="1" t="s">
        <v>0</v>
      </c>
      <c r="B1" s="1"/>
      <c r="C1" s="1"/>
      <c r="D1" s="1"/>
      <c r="E1" s="1"/>
      <c r="F1" s="1"/>
      <c r="G1" s="1"/>
    </row>
    <row r="2" spans="1:10" ht="15.75" customHeight="1" x14ac:dyDescent="0.2">
      <c r="A2" s="1" t="s">
        <v>1</v>
      </c>
      <c r="B2" s="1"/>
      <c r="C2" s="1"/>
      <c r="D2" s="1"/>
      <c r="E2" s="1"/>
      <c r="F2" s="1"/>
      <c r="G2" s="1"/>
    </row>
    <row r="3" spans="1:10" ht="15.75" customHeight="1" x14ac:dyDescent="0.2">
      <c r="A3" s="1" t="s">
        <v>2</v>
      </c>
      <c r="B3" s="1"/>
      <c r="C3" s="1"/>
      <c r="D3" s="1"/>
      <c r="E3" s="1"/>
      <c r="F3" s="1"/>
      <c r="G3" s="1"/>
    </row>
    <row r="4" spans="1:10" ht="10.5" customHeight="1" x14ac:dyDescent="0.2">
      <c r="A4" s="3"/>
      <c r="B4" s="3"/>
      <c r="C4" s="3"/>
      <c r="D4" s="3"/>
      <c r="E4" s="3"/>
      <c r="F4" s="3"/>
      <c r="G4" s="3"/>
    </row>
    <row r="5" spans="1:10" ht="12" customHeight="1" thickBot="1" x14ac:dyDescent="0.25">
      <c r="A5" s="3"/>
      <c r="B5" s="4"/>
      <c r="C5" s="4"/>
      <c r="D5" s="4"/>
      <c r="E5" s="5"/>
      <c r="F5" s="6"/>
      <c r="G5" s="7"/>
    </row>
    <row r="6" spans="1:10" ht="51" x14ac:dyDescent="0.2">
      <c r="A6" s="8" t="s">
        <v>3</v>
      </c>
      <c r="B6" s="9" t="s">
        <v>4</v>
      </c>
      <c r="C6" s="9" t="s">
        <v>5</v>
      </c>
      <c r="D6" s="9" t="s">
        <v>6</v>
      </c>
      <c r="E6" s="10" t="s">
        <v>7</v>
      </c>
      <c r="F6" s="10" t="s">
        <v>8</v>
      </c>
      <c r="G6" s="11" t="s">
        <v>9</v>
      </c>
    </row>
    <row r="7" spans="1:10" s="16" customFormat="1" x14ac:dyDescent="0.2">
      <c r="A7" s="12">
        <v>1</v>
      </c>
      <c r="B7" s="13">
        <v>2</v>
      </c>
      <c r="C7" s="13">
        <v>3</v>
      </c>
      <c r="D7" s="13">
        <v>4</v>
      </c>
      <c r="E7" s="14">
        <v>5</v>
      </c>
      <c r="F7" s="14">
        <v>6</v>
      </c>
      <c r="G7" s="15">
        <v>7</v>
      </c>
    </row>
    <row r="8" spans="1:10" ht="38.25" x14ac:dyDescent="0.2">
      <c r="A8" s="17">
        <v>1</v>
      </c>
      <c r="B8" s="18" t="s">
        <v>10</v>
      </c>
      <c r="C8" s="19"/>
      <c r="D8" s="19"/>
      <c r="E8" s="20"/>
      <c r="F8" s="20"/>
      <c r="G8" s="21"/>
      <c r="H8" s="22"/>
      <c r="I8" s="23"/>
      <c r="J8" s="23"/>
    </row>
    <row r="9" spans="1:10" ht="25.5" x14ac:dyDescent="0.2">
      <c r="A9" s="17"/>
      <c r="B9" s="24" t="s">
        <v>11</v>
      </c>
      <c r="C9" s="19" t="s">
        <v>12</v>
      </c>
      <c r="D9" s="25">
        <v>5</v>
      </c>
      <c r="E9" s="26">
        <v>7500</v>
      </c>
      <c r="F9" s="26" t="s">
        <v>13</v>
      </c>
      <c r="G9" s="27" t="s">
        <v>14</v>
      </c>
      <c r="H9" s="22"/>
      <c r="I9" s="28"/>
      <c r="J9" s="23"/>
    </row>
    <row r="10" spans="1:10" ht="25.5" x14ac:dyDescent="0.2">
      <c r="A10" s="17"/>
      <c r="B10" s="29" t="s">
        <v>15</v>
      </c>
      <c r="C10" s="19" t="s">
        <v>12</v>
      </c>
      <c r="D10" s="25">
        <v>4</v>
      </c>
      <c r="E10" s="26">
        <v>6000</v>
      </c>
      <c r="F10" s="26" t="s">
        <v>13</v>
      </c>
      <c r="G10" s="27" t="s">
        <v>14</v>
      </c>
      <c r="H10" s="22"/>
      <c r="I10" s="28"/>
      <c r="J10" s="23"/>
    </row>
    <row r="11" spans="1:10" ht="25.5" x14ac:dyDescent="0.2">
      <c r="A11" s="17"/>
      <c r="B11" s="29" t="s">
        <v>16</v>
      </c>
      <c r="C11" s="19" t="s">
        <v>12</v>
      </c>
      <c r="D11" s="25">
        <v>2</v>
      </c>
      <c r="E11" s="26">
        <v>3000</v>
      </c>
      <c r="F11" s="26" t="s">
        <v>13</v>
      </c>
      <c r="G11" s="27" t="s">
        <v>14</v>
      </c>
      <c r="H11" s="22"/>
      <c r="I11" s="28"/>
      <c r="J11" s="23"/>
    </row>
    <row r="12" spans="1:10" ht="25.5" x14ac:dyDescent="0.2">
      <c r="A12" s="17"/>
      <c r="B12" s="29" t="s">
        <v>17</v>
      </c>
      <c r="C12" s="19" t="s">
        <v>12</v>
      </c>
      <c r="D12" s="25">
        <v>2</v>
      </c>
      <c r="E12" s="26">
        <v>3000</v>
      </c>
      <c r="F12" s="26" t="s">
        <v>13</v>
      </c>
      <c r="G12" s="27" t="s">
        <v>14</v>
      </c>
      <c r="H12" s="22"/>
      <c r="I12" s="28"/>
      <c r="J12" s="23"/>
    </row>
    <row r="13" spans="1:10" ht="25.5" x14ac:dyDescent="0.2">
      <c r="A13" s="17"/>
      <c r="B13" s="29" t="s">
        <v>18</v>
      </c>
      <c r="C13" s="19" t="s">
        <v>12</v>
      </c>
      <c r="D13" s="25">
        <v>2</v>
      </c>
      <c r="E13" s="26">
        <v>3000</v>
      </c>
      <c r="F13" s="26" t="s">
        <v>13</v>
      </c>
      <c r="G13" s="27" t="s">
        <v>14</v>
      </c>
      <c r="H13" s="22"/>
      <c r="I13" s="28"/>
      <c r="J13" s="23"/>
    </row>
    <row r="14" spans="1:10" x14ac:dyDescent="0.2">
      <c r="A14" s="17"/>
      <c r="B14" s="30" t="s">
        <v>19</v>
      </c>
      <c r="C14" s="19"/>
      <c r="D14" s="25"/>
      <c r="E14" s="31">
        <f>SUM(E9:E13)</f>
        <v>22500</v>
      </c>
      <c r="F14" s="31">
        <f>SUM(F9:F13)</f>
        <v>0</v>
      </c>
      <c r="G14" s="32"/>
      <c r="H14" s="22"/>
      <c r="I14" s="33"/>
      <c r="J14" s="23"/>
    </row>
    <row r="15" spans="1:10" ht="38.25" x14ac:dyDescent="0.2">
      <c r="A15" s="17">
        <v>2</v>
      </c>
      <c r="B15" s="18" t="s">
        <v>20</v>
      </c>
      <c r="C15" s="19"/>
      <c r="D15" s="19"/>
      <c r="E15" s="20"/>
      <c r="F15" s="20"/>
      <c r="G15" s="21"/>
      <c r="H15" s="22"/>
      <c r="I15" s="23"/>
      <c r="J15" s="23"/>
    </row>
    <row r="16" spans="1:10" ht="25.5" x14ac:dyDescent="0.2">
      <c r="A16" s="17"/>
      <c r="B16" s="24" t="s">
        <v>21</v>
      </c>
      <c r="C16" s="19" t="s">
        <v>22</v>
      </c>
      <c r="D16" s="25">
        <v>5</v>
      </c>
      <c r="E16" s="26">
        <v>6500</v>
      </c>
      <c r="F16" s="26" t="s">
        <v>13</v>
      </c>
      <c r="G16" s="27" t="s">
        <v>14</v>
      </c>
      <c r="H16" s="22"/>
      <c r="I16" s="28"/>
      <c r="J16" s="23"/>
    </row>
    <row r="17" spans="1:10" ht="25.5" x14ac:dyDescent="0.2">
      <c r="A17" s="17"/>
      <c r="B17" s="29" t="s">
        <v>23</v>
      </c>
      <c r="C17" s="19" t="s">
        <v>22</v>
      </c>
      <c r="D17" s="25">
        <v>5</v>
      </c>
      <c r="E17" s="26">
        <v>6500</v>
      </c>
      <c r="F17" s="26" t="s">
        <v>13</v>
      </c>
      <c r="G17" s="27" t="s">
        <v>14</v>
      </c>
      <c r="H17" s="22"/>
      <c r="I17" s="28"/>
      <c r="J17" s="23"/>
    </row>
    <row r="18" spans="1:10" ht="25.5" x14ac:dyDescent="0.2">
      <c r="A18" s="17"/>
      <c r="B18" s="29" t="s">
        <v>15</v>
      </c>
      <c r="C18" s="19" t="s">
        <v>22</v>
      </c>
      <c r="D18" s="25">
        <v>20</v>
      </c>
      <c r="E18" s="26">
        <v>26000</v>
      </c>
      <c r="F18" s="26" t="s">
        <v>13</v>
      </c>
      <c r="G18" s="27" t="s">
        <v>14</v>
      </c>
      <c r="H18" s="22"/>
      <c r="I18" s="28"/>
      <c r="J18" s="23"/>
    </row>
    <row r="19" spans="1:10" x14ac:dyDescent="0.2">
      <c r="A19" s="17"/>
      <c r="B19" s="30" t="s">
        <v>19</v>
      </c>
      <c r="C19" s="19"/>
      <c r="D19" s="25"/>
      <c r="E19" s="31">
        <f>SUM(E16:E18)</f>
        <v>39000</v>
      </c>
      <c r="F19" s="31">
        <f>SUM(F16:F18)</f>
        <v>0</v>
      </c>
      <c r="G19" s="32"/>
      <c r="H19" s="22"/>
      <c r="I19" s="33"/>
      <c r="J19" s="23"/>
    </row>
    <row r="20" spans="1:10" x14ac:dyDescent="0.2">
      <c r="A20" s="17">
        <v>3</v>
      </c>
      <c r="B20" s="18" t="s">
        <v>24</v>
      </c>
      <c r="C20" s="19"/>
      <c r="D20" s="19"/>
      <c r="E20" s="20"/>
      <c r="F20" s="20"/>
      <c r="G20" s="21"/>
      <c r="H20" s="22"/>
      <c r="I20" s="23"/>
      <c r="J20" s="23"/>
    </row>
    <row r="21" spans="1:10" x14ac:dyDescent="0.2">
      <c r="A21" s="17"/>
      <c r="B21" s="24" t="s">
        <v>25</v>
      </c>
      <c r="C21" s="34" t="s">
        <v>26</v>
      </c>
      <c r="D21" s="25"/>
      <c r="E21" s="26">
        <v>27600</v>
      </c>
      <c r="F21" s="26" t="s">
        <v>13</v>
      </c>
      <c r="G21" s="27" t="s">
        <v>27</v>
      </c>
      <c r="H21" s="22"/>
      <c r="I21" s="28"/>
      <c r="J21" s="23"/>
    </row>
    <row r="22" spans="1:10" x14ac:dyDescent="0.2">
      <c r="A22" s="17"/>
      <c r="B22" s="29" t="s">
        <v>28</v>
      </c>
      <c r="C22" s="34" t="s">
        <v>26</v>
      </c>
      <c r="D22" s="25"/>
      <c r="E22" s="26">
        <v>3000</v>
      </c>
      <c r="F22" s="26" t="s">
        <v>13</v>
      </c>
      <c r="G22" s="27" t="s">
        <v>27</v>
      </c>
      <c r="H22" s="22"/>
      <c r="I22" s="28"/>
      <c r="J22" s="23"/>
    </row>
    <row r="23" spans="1:10" x14ac:dyDescent="0.2">
      <c r="A23" s="17"/>
      <c r="B23" s="29" t="s">
        <v>29</v>
      </c>
      <c r="C23" s="34" t="s">
        <v>26</v>
      </c>
      <c r="D23" s="25"/>
      <c r="E23" s="26">
        <v>3000</v>
      </c>
      <c r="F23" s="26" t="s">
        <v>13</v>
      </c>
      <c r="G23" s="27" t="s">
        <v>27</v>
      </c>
      <c r="H23" s="22"/>
      <c r="I23" s="28"/>
      <c r="J23" s="23"/>
    </row>
    <row r="24" spans="1:10" x14ac:dyDescent="0.2">
      <c r="A24" s="17"/>
      <c r="B24" s="29" t="s">
        <v>30</v>
      </c>
      <c r="C24" s="34" t="s">
        <v>26</v>
      </c>
      <c r="D24" s="25"/>
      <c r="E24" s="26">
        <v>2000</v>
      </c>
      <c r="F24" s="26" t="s">
        <v>13</v>
      </c>
      <c r="G24" s="27" t="s">
        <v>27</v>
      </c>
      <c r="H24" s="22"/>
      <c r="I24" s="28"/>
      <c r="J24" s="23"/>
    </row>
    <row r="25" spans="1:10" x14ac:dyDescent="0.2">
      <c r="A25" s="17"/>
      <c r="B25" s="29" t="s">
        <v>31</v>
      </c>
      <c r="C25" s="34" t="s">
        <v>26</v>
      </c>
      <c r="D25" s="25"/>
      <c r="E25" s="26">
        <v>22000</v>
      </c>
      <c r="F25" s="26" t="s">
        <v>13</v>
      </c>
      <c r="G25" s="27" t="s">
        <v>27</v>
      </c>
      <c r="H25" s="22"/>
      <c r="I25" s="28"/>
      <c r="J25" s="23"/>
    </row>
    <row r="26" spans="1:10" x14ac:dyDescent="0.2">
      <c r="A26" s="17"/>
      <c r="B26" s="30" t="s">
        <v>19</v>
      </c>
      <c r="C26" s="19"/>
      <c r="D26" s="25"/>
      <c r="E26" s="31">
        <f>SUM(E21:E25)</f>
        <v>57600</v>
      </c>
      <c r="F26" s="31">
        <f>SUM(F21:F25)</f>
        <v>0</v>
      </c>
      <c r="G26" s="32"/>
      <c r="H26" s="22"/>
      <c r="I26" s="33"/>
      <c r="J26" s="23"/>
    </row>
    <row r="27" spans="1:10" s="38" customFormat="1" x14ac:dyDescent="0.2">
      <c r="A27" s="35">
        <v>4</v>
      </c>
      <c r="B27" s="36" t="s">
        <v>32</v>
      </c>
      <c r="C27" s="19"/>
      <c r="D27" s="19"/>
      <c r="E27" s="26"/>
      <c r="F27" s="26"/>
      <c r="G27" s="37"/>
    </row>
    <row r="28" spans="1:10" s="38" customFormat="1" x14ac:dyDescent="0.2">
      <c r="A28" s="35"/>
      <c r="B28" s="29" t="s">
        <v>33</v>
      </c>
      <c r="C28" s="19" t="s">
        <v>12</v>
      </c>
      <c r="D28" s="19">
        <v>1</v>
      </c>
      <c r="E28" s="26">
        <v>150000</v>
      </c>
      <c r="F28" s="26" t="s">
        <v>13</v>
      </c>
      <c r="G28" s="27" t="s">
        <v>27</v>
      </c>
      <c r="H28" s="39"/>
    </row>
    <row r="29" spans="1:10" s="38" customFormat="1" x14ac:dyDescent="0.2">
      <c r="A29" s="35"/>
      <c r="B29" s="29" t="s">
        <v>34</v>
      </c>
      <c r="C29" s="19" t="s">
        <v>12</v>
      </c>
      <c r="D29" s="19">
        <v>1</v>
      </c>
      <c r="E29" s="26">
        <v>150000</v>
      </c>
      <c r="F29" s="26" t="s">
        <v>13</v>
      </c>
      <c r="G29" s="27" t="s">
        <v>27</v>
      </c>
      <c r="H29" s="39"/>
    </row>
    <row r="30" spans="1:10" x14ac:dyDescent="0.2">
      <c r="A30" s="17"/>
      <c r="B30" s="30" t="s">
        <v>19</v>
      </c>
      <c r="C30" s="19"/>
      <c r="D30" s="25"/>
      <c r="E30" s="31">
        <f>SUM(E28:E29)</f>
        <v>300000</v>
      </c>
      <c r="F30" s="31">
        <f>SUM(F28:F29)</f>
        <v>0</v>
      </c>
      <c r="G30" s="32"/>
      <c r="H30" s="22"/>
      <c r="I30" s="33"/>
      <c r="J30" s="23"/>
    </row>
    <row r="31" spans="1:10" s="38" customFormat="1" x14ac:dyDescent="0.2">
      <c r="A31" s="35">
        <v>5</v>
      </c>
      <c r="B31" s="36" t="s">
        <v>35</v>
      </c>
      <c r="C31" s="19"/>
      <c r="D31" s="19"/>
      <c r="E31" s="26"/>
      <c r="F31" s="26"/>
      <c r="G31" s="37"/>
    </row>
    <row r="32" spans="1:10" s="38" customFormat="1" x14ac:dyDescent="0.2">
      <c r="A32" s="35"/>
      <c r="B32" s="29" t="s">
        <v>36</v>
      </c>
      <c r="C32" s="19" t="s">
        <v>37</v>
      </c>
      <c r="D32" s="19">
        <v>22</v>
      </c>
      <c r="E32" s="26">
        <v>24200</v>
      </c>
      <c r="F32" s="26" t="s">
        <v>13</v>
      </c>
      <c r="G32" s="27" t="s">
        <v>38</v>
      </c>
      <c r="H32" s="39"/>
    </row>
    <row r="33" spans="1:10" s="38" customFormat="1" x14ac:dyDescent="0.2">
      <c r="A33" s="35"/>
      <c r="B33" s="29" t="s">
        <v>39</v>
      </c>
      <c r="C33" s="19" t="s">
        <v>37</v>
      </c>
      <c r="D33" s="19">
        <v>8</v>
      </c>
      <c r="E33" s="26">
        <v>8800</v>
      </c>
      <c r="F33" s="26" t="s">
        <v>13</v>
      </c>
      <c r="G33" s="27" t="s">
        <v>38</v>
      </c>
      <c r="H33" s="39"/>
    </row>
    <row r="34" spans="1:10" s="38" customFormat="1" x14ac:dyDescent="0.2">
      <c r="A34" s="35"/>
      <c r="B34" s="29" t="s">
        <v>40</v>
      </c>
      <c r="C34" s="19" t="s">
        <v>37</v>
      </c>
      <c r="D34" s="19">
        <v>43.5</v>
      </c>
      <c r="E34" s="26">
        <v>47850</v>
      </c>
      <c r="F34" s="26" t="s">
        <v>13</v>
      </c>
      <c r="G34" s="27" t="s">
        <v>38</v>
      </c>
      <c r="H34" s="39"/>
    </row>
    <row r="35" spans="1:10" s="38" customFormat="1" x14ac:dyDescent="0.2">
      <c r="A35" s="35"/>
      <c r="B35" s="29" t="s">
        <v>41</v>
      </c>
      <c r="C35" s="19" t="s">
        <v>37</v>
      </c>
      <c r="D35" s="19">
        <v>5</v>
      </c>
      <c r="E35" s="26">
        <v>5500</v>
      </c>
      <c r="F35" s="26" t="s">
        <v>13</v>
      </c>
      <c r="G35" s="27" t="s">
        <v>38</v>
      </c>
      <c r="H35" s="39"/>
    </row>
    <row r="36" spans="1:10" s="38" customFormat="1" x14ac:dyDescent="0.2">
      <c r="A36" s="35"/>
      <c r="B36" s="29" t="s">
        <v>42</v>
      </c>
      <c r="C36" s="19" t="s">
        <v>37</v>
      </c>
      <c r="D36" s="19">
        <v>8</v>
      </c>
      <c r="E36" s="26">
        <v>8800</v>
      </c>
      <c r="F36" s="26" t="s">
        <v>13</v>
      </c>
      <c r="G36" s="27" t="s">
        <v>38</v>
      </c>
      <c r="H36" s="39"/>
    </row>
    <row r="37" spans="1:10" x14ac:dyDescent="0.2">
      <c r="A37" s="17"/>
      <c r="B37" s="30" t="s">
        <v>19</v>
      </c>
      <c r="C37" s="19"/>
      <c r="D37" s="25"/>
      <c r="E37" s="31">
        <f>SUM(E32:E36)</f>
        <v>95150</v>
      </c>
      <c r="F37" s="31">
        <f>SUM(F32:F36)</f>
        <v>0</v>
      </c>
      <c r="G37" s="32"/>
      <c r="H37" s="22"/>
      <c r="I37" s="33"/>
      <c r="J37" s="23"/>
    </row>
    <row r="38" spans="1:10" s="38" customFormat="1" x14ac:dyDescent="0.2">
      <c r="A38" s="35">
        <v>6</v>
      </c>
      <c r="B38" s="36" t="s">
        <v>43</v>
      </c>
      <c r="C38" s="19"/>
      <c r="D38" s="19"/>
      <c r="E38" s="26"/>
      <c r="F38" s="26"/>
      <c r="G38" s="37"/>
    </row>
    <row r="39" spans="1:10" s="38" customFormat="1" x14ac:dyDescent="0.2">
      <c r="A39" s="35"/>
      <c r="B39" s="29" t="s">
        <v>44</v>
      </c>
      <c r="C39" s="19" t="s">
        <v>22</v>
      </c>
      <c r="D39" s="19">
        <v>1</v>
      </c>
      <c r="E39" s="26">
        <v>30000</v>
      </c>
      <c r="F39" s="26" t="s">
        <v>13</v>
      </c>
      <c r="G39" s="27" t="s">
        <v>45</v>
      </c>
      <c r="H39" s="39"/>
    </row>
    <row r="40" spans="1:10" x14ac:dyDescent="0.2">
      <c r="A40" s="17"/>
      <c r="B40" s="30" t="s">
        <v>19</v>
      </c>
      <c r="C40" s="19"/>
      <c r="D40" s="25"/>
      <c r="E40" s="31">
        <f>SUM(E39)</f>
        <v>30000</v>
      </c>
      <c r="F40" s="31">
        <f>SUM(F39)</f>
        <v>0</v>
      </c>
      <c r="G40" s="32"/>
      <c r="H40" s="22"/>
      <c r="I40" s="33"/>
      <c r="J40" s="23"/>
    </row>
    <row r="41" spans="1:10" s="38" customFormat="1" x14ac:dyDescent="0.2">
      <c r="A41" s="35">
        <v>7</v>
      </c>
      <c r="B41" s="36" t="s">
        <v>46</v>
      </c>
      <c r="C41" s="19"/>
      <c r="D41" s="19"/>
      <c r="E41" s="26"/>
      <c r="F41" s="26"/>
      <c r="G41" s="37"/>
    </row>
    <row r="42" spans="1:10" s="38" customFormat="1" x14ac:dyDescent="0.2">
      <c r="A42" s="35"/>
      <c r="B42" s="29" t="s">
        <v>47</v>
      </c>
      <c r="C42" s="19" t="s">
        <v>48</v>
      </c>
      <c r="D42" s="19">
        <v>37.5</v>
      </c>
      <c r="E42" s="26">
        <v>97500</v>
      </c>
      <c r="F42" s="26">
        <v>97500</v>
      </c>
      <c r="G42" s="27" t="s">
        <v>49</v>
      </c>
      <c r="H42" s="39"/>
    </row>
    <row r="43" spans="1:10" x14ac:dyDescent="0.2">
      <c r="A43" s="17"/>
      <c r="B43" s="30" t="s">
        <v>19</v>
      </c>
      <c r="C43" s="19"/>
      <c r="D43" s="25"/>
      <c r="E43" s="31">
        <f>SUM(E42)</f>
        <v>97500</v>
      </c>
      <c r="F43" s="31">
        <f>SUM(F42)</f>
        <v>97500</v>
      </c>
      <c r="G43" s="32"/>
      <c r="H43" s="22"/>
      <c r="I43" s="33"/>
      <c r="J43" s="23"/>
    </row>
    <row r="44" spans="1:10" x14ac:dyDescent="0.2">
      <c r="A44" s="35">
        <v>8</v>
      </c>
      <c r="B44" s="40" t="s">
        <v>50</v>
      </c>
      <c r="C44" s="19"/>
      <c r="D44" s="19"/>
      <c r="E44" s="20"/>
      <c r="F44" s="20"/>
      <c r="G44" s="37"/>
      <c r="H44" s="22"/>
      <c r="I44" s="33"/>
      <c r="J44" s="23"/>
    </row>
    <row r="45" spans="1:10" x14ac:dyDescent="0.2">
      <c r="A45" s="35"/>
      <c r="B45" s="29" t="s">
        <v>51</v>
      </c>
      <c r="C45" s="19" t="s">
        <v>48</v>
      </c>
      <c r="D45" s="19">
        <v>6</v>
      </c>
      <c r="E45" s="26">
        <v>7200</v>
      </c>
      <c r="F45" s="26">
        <f>E45</f>
        <v>7200</v>
      </c>
      <c r="G45" s="27" t="s">
        <v>49</v>
      </c>
      <c r="H45" s="22"/>
      <c r="I45" s="33"/>
      <c r="J45" s="23"/>
    </row>
    <row r="46" spans="1:10" x14ac:dyDescent="0.2">
      <c r="A46" s="35"/>
      <c r="B46" s="29" t="s">
        <v>52</v>
      </c>
      <c r="C46" s="19" t="s">
        <v>48</v>
      </c>
      <c r="D46" s="19">
        <v>6</v>
      </c>
      <c r="E46" s="26">
        <v>7200</v>
      </c>
      <c r="F46" s="26">
        <f>E46</f>
        <v>7200</v>
      </c>
      <c r="G46" s="27" t="s">
        <v>49</v>
      </c>
      <c r="H46" s="22"/>
      <c r="I46" s="33"/>
      <c r="J46" s="23"/>
    </row>
    <row r="47" spans="1:10" x14ac:dyDescent="0.2">
      <c r="A47" s="35"/>
      <c r="B47" s="29" t="s">
        <v>53</v>
      </c>
      <c r="C47" s="19" t="s">
        <v>48</v>
      </c>
      <c r="D47" s="19">
        <v>6</v>
      </c>
      <c r="E47" s="26">
        <v>7200</v>
      </c>
      <c r="F47" s="26">
        <f>E47</f>
        <v>7200</v>
      </c>
      <c r="G47" s="27" t="s">
        <v>49</v>
      </c>
      <c r="H47" s="22"/>
      <c r="I47" s="33"/>
      <c r="J47" s="23"/>
    </row>
    <row r="48" spans="1:10" x14ac:dyDescent="0.2">
      <c r="A48" s="35"/>
      <c r="B48" s="29" t="s">
        <v>54</v>
      </c>
      <c r="C48" s="19" t="s">
        <v>48</v>
      </c>
      <c r="D48" s="19">
        <v>6</v>
      </c>
      <c r="E48" s="26">
        <v>7200</v>
      </c>
      <c r="F48" s="26">
        <f>E48</f>
        <v>7200</v>
      </c>
      <c r="G48" s="27" t="s">
        <v>49</v>
      </c>
      <c r="H48" s="22"/>
      <c r="I48" s="33"/>
      <c r="J48" s="23"/>
    </row>
    <row r="49" spans="1:10" x14ac:dyDescent="0.2">
      <c r="A49" s="17"/>
      <c r="B49" s="30" t="s">
        <v>19</v>
      </c>
      <c r="C49" s="19"/>
      <c r="D49" s="25"/>
      <c r="E49" s="31">
        <f>SUM(E45:E48)</f>
        <v>28800</v>
      </c>
      <c r="F49" s="31">
        <f>SUM(F45:F48)</f>
        <v>28800</v>
      </c>
      <c r="G49" s="32"/>
      <c r="H49" s="22"/>
      <c r="I49" s="33"/>
      <c r="J49" s="23"/>
    </row>
    <row r="50" spans="1:10" x14ac:dyDescent="0.2">
      <c r="A50" s="35">
        <v>9</v>
      </c>
      <c r="B50" s="40" t="s">
        <v>55</v>
      </c>
      <c r="C50" s="19"/>
      <c r="D50" s="19"/>
      <c r="E50" s="20"/>
      <c r="F50" s="20"/>
      <c r="G50" s="37"/>
      <c r="H50" s="22"/>
      <c r="I50" s="33"/>
      <c r="J50" s="23"/>
    </row>
    <row r="51" spans="1:10" x14ac:dyDescent="0.2">
      <c r="A51" s="35"/>
      <c r="B51" s="29" t="s">
        <v>56</v>
      </c>
      <c r="C51" s="19" t="s">
        <v>22</v>
      </c>
      <c r="D51" s="19">
        <v>1</v>
      </c>
      <c r="E51" s="26">
        <v>110000</v>
      </c>
      <c r="F51" s="26">
        <f t="shared" ref="F51:F54" si="0">E51*D51</f>
        <v>110000</v>
      </c>
      <c r="G51" s="27" t="s">
        <v>49</v>
      </c>
      <c r="H51" s="22"/>
      <c r="I51" s="33"/>
      <c r="J51" s="23"/>
    </row>
    <row r="52" spans="1:10" x14ac:dyDescent="0.2">
      <c r="A52" s="35"/>
      <c r="B52" s="29" t="s">
        <v>57</v>
      </c>
      <c r="C52" s="19" t="s">
        <v>22</v>
      </c>
      <c r="D52" s="19">
        <v>1</v>
      </c>
      <c r="E52" s="26">
        <v>110000</v>
      </c>
      <c r="F52" s="26">
        <f t="shared" si="0"/>
        <v>110000</v>
      </c>
      <c r="G52" s="27" t="s">
        <v>49</v>
      </c>
      <c r="H52" s="22"/>
      <c r="I52" s="33"/>
      <c r="J52" s="23"/>
    </row>
    <row r="53" spans="1:10" x14ac:dyDescent="0.2">
      <c r="A53" s="35"/>
      <c r="B53" s="29" t="s">
        <v>58</v>
      </c>
      <c r="C53" s="19" t="s">
        <v>22</v>
      </c>
      <c r="D53" s="19">
        <v>1</v>
      </c>
      <c r="E53" s="26">
        <v>110000</v>
      </c>
      <c r="F53" s="26">
        <f t="shared" si="0"/>
        <v>110000</v>
      </c>
      <c r="G53" s="27" t="s">
        <v>49</v>
      </c>
      <c r="H53" s="22"/>
      <c r="I53" s="33"/>
      <c r="J53" s="23"/>
    </row>
    <row r="54" spans="1:10" x14ac:dyDescent="0.2">
      <c r="A54" s="35"/>
      <c r="B54" s="29" t="s">
        <v>59</v>
      </c>
      <c r="C54" s="19" t="s">
        <v>22</v>
      </c>
      <c r="D54" s="19">
        <v>1</v>
      </c>
      <c r="E54" s="26">
        <v>110000</v>
      </c>
      <c r="F54" s="26">
        <f t="shared" si="0"/>
        <v>110000</v>
      </c>
      <c r="G54" s="27" t="s">
        <v>49</v>
      </c>
      <c r="H54" s="22"/>
      <c r="I54" s="33"/>
      <c r="J54" s="23"/>
    </row>
    <row r="55" spans="1:10" x14ac:dyDescent="0.2">
      <c r="A55" s="17"/>
      <c r="B55" s="30" t="s">
        <v>19</v>
      </c>
      <c r="C55" s="19"/>
      <c r="D55" s="25"/>
      <c r="E55" s="31">
        <f>SUM(E51:E54)</f>
        <v>440000</v>
      </c>
      <c r="F55" s="31">
        <f>SUM(F51:F54)</f>
        <v>440000</v>
      </c>
      <c r="G55" s="32"/>
      <c r="H55" s="22"/>
      <c r="I55" s="33"/>
      <c r="J55" s="23"/>
    </row>
    <row r="56" spans="1:10" x14ac:dyDescent="0.2">
      <c r="A56" s="17"/>
      <c r="B56" s="30" t="s">
        <v>60</v>
      </c>
      <c r="C56" s="19"/>
      <c r="D56" s="25"/>
      <c r="E56" s="31">
        <f>SUM(E26,E30,E14,E19,E37,E40,E43,E49,E55)</f>
        <v>1110550</v>
      </c>
      <c r="F56" s="31">
        <f>SUM(F26,F30,F14,F19,F37,F40,F43,F49,F55)</f>
        <v>566300</v>
      </c>
      <c r="G56" s="32"/>
      <c r="H56" s="22"/>
      <c r="I56" s="33"/>
      <c r="J56" s="23"/>
    </row>
    <row r="57" spans="1:10" x14ac:dyDescent="0.2">
      <c r="A57" s="41" t="s">
        <v>61</v>
      </c>
      <c r="B57" s="42"/>
      <c r="C57" s="42"/>
      <c r="D57" s="42"/>
      <c r="E57" s="42"/>
      <c r="F57" s="42"/>
      <c r="G57" s="43"/>
      <c r="H57" s="22"/>
      <c r="I57" s="33"/>
      <c r="J57" s="23"/>
    </row>
    <row r="58" spans="1:10" x14ac:dyDescent="0.2">
      <c r="A58" s="35">
        <v>1</v>
      </c>
      <c r="B58" s="40" t="s">
        <v>35</v>
      </c>
      <c r="C58" s="19"/>
      <c r="D58" s="19"/>
      <c r="E58" s="20"/>
      <c r="F58" s="20"/>
      <c r="G58" s="37"/>
      <c r="H58" s="22"/>
      <c r="I58" s="33"/>
      <c r="J58" s="23"/>
    </row>
    <row r="59" spans="1:10" x14ac:dyDescent="0.2">
      <c r="A59" s="35"/>
      <c r="B59" s="29" t="s">
        <v>62</v>
      </c>
      <c r="C59" s="19" t="s">
        <v>37</v>
      </c>
      <c r="D59" s="19">
        <v>13</v>
      </c>
      <c r="E59" s="26">
        <v>14300</v>
      </c>
      <c r="F59" s="26">
        <f>E59</f>
        <v>14300</v>
      </c>
      <c r="G59" s="21" t="s">
        <v>38</v>
      </c>
      <c r="H59" s="22"/>
      <c r="I59" s="33"/>
      <c r="J59" s="23"/>
    </row>
    <row r="60" spans="1:10" ht="25.5" x14ac:dyDescent="0.2">
      <c r="A60" s="35"/>
      <c r="B60" s="29" t="s">
        <v>63</v>
      </c>
      <c r="C60" s="19" t="s">
        <v>37</v>
      </c>
      <c r="D60" s="19">
        <v>12</v>
      </c>
      <c r="E60" s="26">
        <v>13200</v>
      </c>
      <c r="F60" s="26">
        <f t="shared" ref="F60:F62" si="1">E60</f>
        <v>13200</v>
      </c>
      <c r="G60" s="21" t="s">
        <v>38</v>
      </c>
      <c r="H60" s="22"/>
      <c r="I60" s="33"/>
      <c r="J60" s="23"/>
    </row>
    <row r="61" spans="1:10" x14ac:dyDescent="0.2">
      <c r="A61" s="17"/>
      <c r="B61" s="44" t="s">
        <v>64</v>
      </c>
      <c r="C61" s="45" t="s">
        <v>37</v>
      </c>
      <c r="D61" s="45">
        <v>9.5</v>
      </c>
      <c r="E61" s="26">
        <v>10450</v>
      </c>
      <c r="F61" s="26">
        <f t="shared" si="1"/>
        <v>10450</v>
      </c>
      <c r="G61" s="21" t="s">
        <v>38</v>
      </c>
      <c r="H61" s="22"/>
      <c r="I61" s="33"/>
      <c r="J61" s="23"/>
    </row>
    <row r="62" spans="1:10" x14ac:dyDescent="0.2">
      <c r="A62" s="17"/>
      <c r="B62" s="44" t="s">
        <v>65</v>
      </c>
      <c r="C62" s="45" t="s">
        <v>37</v>
      </c>
      <c r="D62" s="45">
        <v>3.5</v>
      </c>
      <c r="E62" s="26">
        <v>3850</v>
      </c>
      <c r="F62" s="26">
        <f t="shared" si="1"/>
        <v>3850</v>
      </c>
      <c r="G62" s="21" t="s">
        <v>38</v>
      </c>
      <c r="H62" s="22"/>
      <c r="I62" s="33"/>
      <c r="J62" s="23"/>
    </row>
    <row r="63" spans="1:10" x14ac:dyDescent="0.2">
      <c r="A63" s="17"/>
      <c r="B63" s="30" t="s">
        <v>19</v>
      </c>
      <c r="C63" s="19"/>
      <c r="D63" s="25"/>
      <c r="E63" s="31">
        <f>SUM(E59:E62)</f>
        <v>41800</v>
      </c>
      <c r="F63" s="31">
        <f>SUM(F59:F62)</f>
        <v>41800</v>
      </c>
      <c r="G63" s="32"/>
      <c r="H63" s="22"/>
      <c r="I63" s="33"/>
      <c r="J63" s="23"/>
    </row>
    <row r="64" spans="1:10" ht="38.25" x14ac:dyDescent="0.2">
      <c r="A64" s="35">
        <v>2</v>
      </c>
      <c r="B64" s="40" t="s">
        <v>66</v>
      </c>
      <c r="C64" s="19"/>
      <c r="D64" s="19"/>
      <c r="E64" s="20"/>
      <c r="F64" s="20"/>
      <c r="G64" s="37"/>
      <c r="H64" s="22"/>
      <c r="I64" s="33"/>
      <c r="J64" s="23"/>
    </row>
    <row r="65" spans="1:10" x14ac:dyDescent="0.2">
      <c r="A65" s="35"/>
      <c r="B65" s="29" t="s">
        <v>67</v>
      </c>
      <c r="C65" s="19" t="s">
        <v>48</v>
      </c>
      <c r="D65" s="19">
        <v>60</v>
      </c>
      <c r="E65" s="26">
        <v>72000</v>
      </c>
      <c r="F65" s="26">
        <f>E65</f>
        <v>72000</v>
      </c>
      <c r="G65" s="27" t="s">
        <v>49</v>
      </c>
      <c r="H65" s="22"/>
      <c r="I65" s="33"/>
      <c r="J65" s="23"/>
    </row>
    <row r="66" spans="1:10" x14ac:dyDescent="0.2">
      <c r="A66" s="17"/>
      <c r="B66" s="30" t="s">
        <v>19</v>
      </c>
      <c r="C66" s="19"/>
      <c r="D66" s="25"/>
      <c r="E66" s="31">
        <f>SUM(E65:E65)</f>
        <v>72000</v>
      </c>
      <c r="F66" s="31">
        <f>SUM(F65:F65)</f>
        <v>72000</v>
      </c>
      <c r="G66" s="32"/>
      <c r="H66" s="22"/>
      <c r="I66" s="33"/>
      <c r="J66" s="23"/>
    </row>
    <row r="67" spans="1:10" ht="25.5" x14ac:dyDescent="0.2">
      <c r="A67" s="35">
        <v>3</v>
      </c>
      <c r="B67" s="40" t="s">
        <v>68</v>
      </c>
      <c r="C67" s="19"/>
      <c r="D67" s="19"/>
      <c r="E67" s="20"/>
      <c r="F67" s="20"/>
      <c r="G67" s="37"/>
      <c r="H67" s="22"/>
      <c r="I67" s="33"/>
      <c r="J67" s="23"/>
    </row>
    <row r="68" spans="1:10" x14ac:dyDescent="0.2">
      <c r="A68" s="35"/>
      <c r="B68" s="29" t="s">
        <v>69</v>
      </c>
      <c r="C68" s="19" t="s">
        <v>48</v>
      </c>
      <c r="D68" s="19">
        <v>3</v>
      </c>
      <c r="E68" s="26">
        <v>3600</v>
      </c>
      <c r="F68" s="26">
        <f>E68</f>
        <v>3600</v>
      </c>
      <c r="G68" s="27" t="s">
        <v>49</v>
      </c>
      <c r="H68" s="22"/>
      <c r="I68" s="33"/>
      <c r="J68" s="23"/>
    </row>
    <row r="69" spans="1:10" x14ac:dyDescent="0.2">
      <c r="A69" s="17"/>
      <c r="B69" s="30" t="s">
        <v>19</v>
      </c>
      <c r="C69" s="19"/>
      <c r="D69" s="25"/>
      <c r="E69" s="31">
        <f>SUM(E68:E68)</f>
        <v>3600</v>
      </c>
      <c r="F69" s="31">
        <f>SUM(F68:F68)</f>
        <v>3600</v>
      </c>
      <c r="G69" s="32"/>
      <c r="H69" s="22"/>
      <c r="I69" s="33"/>
      <c r="J69" s="23"/>
    </row>
    <row r="70" spans="1:10" ht="25.5" x14ac:dyDescent="0.2">
      <c r="A70" s="35">
        <v>4</v>
      </c>
      <c r="B70" s="40" t="s">
        <v>70</v>
      </c>
      <c r="C70" s="19"/>
      <c r="D70" s="19"/>
      <c r="E70" s="20"/>
      <c r="F70" s="20"/>
      <c r="G70" s="37"/>
      <c r="H70" s="22"/>
      <c r="I70" s="33"/>
      <c r="J70" s="23"/>
    </row>
    <row r="71" spans="1:10" x14ac:dyDescent="0.2">
      <c r="A71" s="35"/>
      <c r="B71" s="29" t="s">
        <v>71</v>
      </c>
      <c r="C71" s="19" t="s">
        <v>48</v>
      </c>
      <c r="D71" s="19">
        <v>5</v>
      </c>
      <c r="E71" s="26">
        <v>6000</v>
      </c>
      <c r="F71" s="26">
        <f>E71</f>
        <v>6000</v>
      </c>
      <c r="G71" s="27" t="s">
        <v>49</v>
      </c>
      <c r="H71" s="22"/>
      <c r="I71" s="33"/>
      <c r="J71" s="23"/>
    </row>
    <row r="72" spans="1:10" x14ac:dyDescent="0.2">
      <c r="A72" s="17"/>
      <c r="B72" s="30" t="s">
        <v>19</v>
      </c>
      <c r="C72" s="19"/>
      <c r="D72" s="25"/>
      <c r="E72" s="31">
        <f>SUM(E71:E71)</f>
        <v>6000</v>
      </c>
      <c r="F72" s="31">
        <f>SUM(F71:F71)</f>
        <v>6000</v>
      </c>
      <c r="G72" s="32"/>
      <c r="H72" s="22"/>
      <c r="I72" s="33"/>
      <c r="J72" s="23"/>
    </row>
    <row r="73" spans="1:10" ht="38.25" x14ac:dyDescent="0.2">
      <c r="A73" s="35">
        <v>5</v>
      </c>
      <c r="B73" s="40" t="s">
        <v>72</v>
      </c>
      <c r="C73" s="19"/>
      <c r="D73" s="19"/>
      <c r="E73" s="20"/>
      <c r="F73" s="20"/>
      <c r="G73" s="37"/>
      <c r="H73" s="22"/>
      <c r="I73" s="33"/>
      <c r="J73" s="23"/>
    </row>
    <row r="74" spans="1:10" x14ac:dyDescent="0.2">
      <c r="A74" s="35"/>
      <c r="B74" s="29" t="s">
        <v>73</v>
      </c>
      <c r="C74" s="19" t="s">
        <v>48</v>
      </c>
      <c r="D74" s="19">
        <v>18</v>
      </c>
      <c r="E74" s="26">
        <v>21600</v>
      </c>
      <c r="F74" s="26">
        <f t="shared" ref="F74:F75" si="2">E74</f>
        <v>21600</v>
      </c>
      <c r="G74" s="27" t="s">
        <v>74</v>
      </c>
      <c r="H74" s="22"/>
      <c r="I74" s="33"/>
      <c r="J74" s="23"/>
    </row>
    <row r="75" spans="1:10" x14ac:dyDescent="0.2">
      <c r="A75" s="35"/>
      <c r="B75" s="29" t="s">
        <v>75</v>
      </c>
      <c r="C75" s="19" t="s">
        <v>48</v>
      </c>
      <c r="D75" s="19">
        <v>20</v>
      </c>
      <c r="E75" s="26">
        <v>24000</v>
      </c>
      <c r="F75" s="26">
        <f t="shared" si="2"/>
        <v>24000</v>
      </c>
      <c r="G75" s="27" t="s">
        <v>74</v>
      </c>
      <c r="H75" s="22"/>
      <c r="I75" s="33"/>
      <c r="J75" s="23"/>
    </row>
    <row r="76" spans="1:10" x14ac:dyDescent="0.2">
      <c r="A76" s="17"/>
      <c r="B76" s="30" t="s">
        <v>19</v>
      </c>
      <c r="C76" s="19"/>
      <c r="D76" s="25"/>
      <c r="E76" s="31">
        <f>SUM(E74:E75)</f>
        <v>45600</v>
      </c>
      <c r="F76" s="31">
        <f>SUM(F74:F75)</f>
        <v>45600</v>
      </c>
      <c r="G76" s="32"/>
      <c r="H76" s="22"/>
      <c r="I76" s="33"/>
      <c r="J76" s="23"/>
    </row>
    <row r="77" spans="1:10" x14ac:dyDescent="0.2">
      <c r="A77" s="17"/>
      <c r="B77" s="30" t="s">
        <v>76</v>
      </c>
      <c r="C77" s="19"/>
      <c r="D77" s="25"/>
      <c r="E77" s="31">
        <f>SUM(E63,E66,E69,E72,E76)</f>
        <v>169000</v>
      </c>
      <c r="F77" s="31">
        <f>SUM(F63,F66,F69,F72,F76)</f>
        <v>169000</v>
      </c>
      <c r="G77" s="32"/>
      <c r="H77" s="22"/>
      <c r="I77" s="33"/>
      <c r="J77" s="23"/>
    </row>
    <row r="78" spans="1:10" x14ac:dyDescent="0.2">
      <c r="A78" s="17"/>
      <c r="B78" s="30"/>
      <c r="C78" s="19"/>
      <c r="D78" s="25"/>
      <c r="E78" s="31"/>
      <c r="F78" s="31"/>
      <c r="G78" s="32"/>
      <c r="H78" s="22"/>
      <c r="I78" s="33"/>
      <c r="J78" s="23"/>
    </row>
    <row r="79" spans="1:10" ht="13.5" thickBot="1" x14ac:dyDescent="0.25">
      <c r="A79" s="46"/>
      <c r="B79" s="47" t="s">
        <v>77</v>
      </c>
      <c r="C79" s="48"/>
      <c r="D79" s="49"/>
      <c r="E79" s="50">
        <f>SUM(E56,E77)</f>
        <v>1279550</v>
      </c>
      <c r="F79" s="50">
        <f>SUM(F56,F77)</f>
        <v>735300</v>
      </c>
      <c r="G79" s="51"/>
      <c r="H79" s="22"/>
      <c r="I79" s="33"/>
      <c r="J79" s="23"/>
    </row>
    <row r="80" spans="1:10" x14ac:dyDescent="0.2">
      <c r="A80" s="52"/>
      <c r="B80" s="53"/>
      <c r="C80" s="54"/>
      <c r="D80" s="55"/>
      <c r="E80" s="56"/>
      <c r="F80" s="56"/>
      <c r="G80" s="57"/>
      <c r="H80" s="22"/>
      <c r="I80" s="33"/>
      <c r="J80" s="23"/>
    </row>
    <row r="81" spans="1:12" x14ac:dyDescent="0.2">
      <c r="A81" s="52"/>
      <c r="B81" s="53"/>
      <c r="C81" s="54"/>
      <c r="D81" s="55"/>
      <c r="E81" s="56"/>
      <c r="F81" s="56"/>
      <c r="G81" s="57"/>
      <c r="H81" s="22"/>
      <c r="I81" s="33"/>
      <c r="J81" s="23"/>
    </row>
    <row r="82" spans="1:12" x14ac:dyDescent="0.2">
      <c r="A82" s="52"/>
      <c r="B82" s="53"/>
      <c r="C82" s="54"/>
      <c r="D82" s="55"/>
      <c r="E82" s="56"/>
      <c r="F82" s="56"/>
      <c r="G82" s="57"/>
      <c r="H82" s="22"/>
      <c r="I82" s="33"/>
      <c r="J82" s="23"/>
    </row>
    <row r="83" spans="1:12" x14ac:dyDescent="0.2">
      <c r="A83" s="52"/>
      <c r="B83" s="53"/>
      <c r="C83" s="54"/>
      <c r="D83" s="55"/>
      <c r="E83" s="56"/>
      <c r="F83" s="56"/>
      <c r="G83" s="57"/>
      <c r="H83" s="22"/>
      <c r="I83" s="33"/>
      <c r="J83" s="23"/>
    </row>
    <row r="84" spans="1:12" x14ac:dyDescent="0.2">
      <c r="A84" s="52"/>
      <c r="B84" s="53"/>
      <c r="C84" s="54"/>
      <c r="D84" s="55"/>
      <c r="E84" s="56"/>
      <c r="F84" s="56"/>
      <c r="G84" s="57"/>
      <c r="H84" s="22"/>
      <c r="I84" s="33"/>
      <c r="J84" s="23"/>
    </row>
    <row r="85" spans="1:12" x14ac:dyDescent="0.2">
      <c r="A85" s="52"/>
      <c r="B85" s="53"/>
      <c r="C85" s="54"/>
      <c r="D85" s="55"/>
      <c r="E85" s="56"/>
      <c r="F85" s="56"/>
      <c r="G85" s="57"/>
      <c r="H85" s="22"/>
      <c r="I85" s="33"/>
      <c r="J85" s="23"/>
    </row>
    <row r="86" spans="1:12" x14ac:dyDescent="0.2">
      <c r="A86" s="52"/>
      <c r="B86" s="58"/>
      <c r="C86" s="59"/>
      <c r="D86" s="59"/>
      <c r="E86" s="60"/>
      <c r="F86" s="60"/>
      <c r="G86" s="58"/>
    </row>
    <row r="87" spans="1:12" s="66" customFormat="1" ht="15" x14ac:dyDescent="0.2">
      <c r="A87" s="61"/>
      <c r="B87" s="62" t="s">
        <v>78</v>
      </c>
      <c r="C87" s="63"/>
      <c r="D87" s="63"/>
      <c r="E87" s="64"/>
      <c r="F87" s="65"/>
      <c r="G87" s="62" t="s">
        <v>79</v>
      </c>
    </row>
    <row r="88" spans="1:12" s="68" customFormat="1" x14ac:dyDescent="0.2">
      <c r="A88" s="67"/>
      <c r="B88" s="2"/>
      <c r="C88" s="16"/>
      <c r="D88" s="16"/>
      <c r="E88" s="60"/>
      <c r="G88" s="2"/>
      <c r="H88" s="2"/>
      <c r="I88" s="2"/>
      <c r="J88" s="2"/>
      <c r="K88" s="2"/>
      <c r="L88" s="2"/>
    </row>
    <row r="89" spans="1:12" s="68" customFormat="1" x14ac:dyDescent="0.2">
      <c r="A89" s="67"/>
      <c r="B89" s="2"/>
      <c r="C89" s="16"/>
      <c r="D89" s="16"/>
      <c r="E89" s="60"/>
      <c r="G89" s="2"/>
      <c r="H89" s="2"/>
      <c r="I89" s="2"/>
      <c r="J89" s="2"/>
      <c r="K89" s="2"/>
      <c r="L89" s="2"/>
    </row>
    <row r="90" spans="1:12" s="68" customFormat="1" x14ac:dyDescent="0.2">
      <c r="A90" s="67"/>
      <c r="B90" s="2"/>
      <c r="C90" s="16"/>
      <c r="D90" s="16"/>
      <c r="E90" s="60"/>
      <c r="G90" s="2"/>
      <c r="H90" s="2"/>
      <c r="I90" s="2"/>
      <c r="J90" s="2"/>
      <c r="K90" s="2"/>
      <c r="L90" s="2"/>
    </row>
    <row r="91" spans="1:12" s="68" customFormat="1" x14ac:dyDescent="0.2">
      <c r="A91" s="67"/>
      <c r="B91" s="2"/>
      <c r="C91" s="16"/>
      <c r="D91" s="16"/>
      <c r="E91" s="60"/>
      <c r="G91" s="2"/>
      <c r="H91" s="2"/>
      <c r="I91" s="2"/>
      <c r="J91" s="2"/>
      <c r="K91" s="2"/>
      <c r="L91" s="2"/>
    </row>
    <row r="92" spans="1:12" s="68" customFormat="1" x14ac:dyDescent="0.2">
      <c r="A92" s="67"/>
      <c r="B92" s="2"/>
      <c r="C92" s="16"/>
      <c r="D92" s="16"/>
      <c r="E92" s="60"/>
      <c r="G92" s="2"/>
      <c r="H92" s="2"/>
      <c r="I92" s="2"/>
      <c r="J92" s="2"/>
      <c r="K92" s="2"/>
      <c r="L92" s="2"/>
    </row>
    <row r="93" spans="1:12" s="68" customFormat="1" x14ac:dyDescent="0.2">
      <c r="A93" s="67"/>
      <c r="B93" s="2"/>
      <c r="C93" s="16"/>
      <c r="D93" s="16"/>
      <c r="E93" s="60"/>
      <c r="G93" s="2"/>
      <c r="H93" s="2"/>
      <c r="I93" s="2"/>
      <c r="J93" s="2"/>
      <c r="K93" s="2"/>
      <c r="L93" s="2"/>
    </row>
    <row r="94" spans="1:12" s="68" customFormat="1" x14ac:dyDescent="0.2">
      <c r="A94" s="67"/>
      <c r="B94" s="2"/>
      <c r="C94" s="16"/>
      <c r="D94" s="16"/>
      <c r="E94" s="60"/>
      <c r="G94" s="2"/>
      <c r="H94" s="2"/>
      <c r="I94" s="2"/>
      <c r="J94" s="2"/>
      <c r="K94" s="2"/>
      <c r="L94" s="2"/>
    </row>
    <row r="96" spans="1:12" s="68" customFormat="1" x14ac:dyDescent="0.2">
      <c r="A96" s="67"/>
      <c r="B96" s="69" t="s">
        <v>80</v>
      </c>
      <c r="C96" s="16"/>
      <c r="D96" s="16"/>
      <c r="G96" s="2"/>
      <c r="H96" s="2"/>
      <c r="I96" s="2"/>
      <c r="J96" s="2"/>
      <c r="K96" s="2"/>
      <c r="L96" s="2"/>
    </row>
    <row r="97" spans="1:12" s="68" customFormat="1" x14ac:dyDescent="0.2">
      <c r="A97" s="67"/>
      <c r="B97" s="69" t="s">
        <v>81</v>
      </c>
      <c r="C97" s="16"/>
      <c r="D97" s="16"/>
      <c r="G97" s="2"/>
      <c r="H97" s="2"/>
      <c r="I97" s="2"/>
      <c r="J97" s="2"/>
      <c r="K97" s="2"/>
      <c r="L97" s="2"/>
    </row>
    <row r="98" spans="1:12" s="68" customFormat="1" x14ac:dyDescent="0.2">
      <c r="A98" s="67"/>
      <c r="B98" s="69" t="s">
        <v>82</v>
      </c>
      <c r="C98" s="16"/>
      <c r="D98" s="16"/>
      <c r="G98" s="2"/>
      <c r="H98" s="2"/>
      <c r="I98" s="2"/>
      <c r="J98" s="2"/>
      <c r="K98" s="2"/>
      <c r="L98" s="2"/>
    </row>
    <row r="99" spans="1:12" s="68" customFormat="1" x14ac:dyDescent="0.2">
      <c r="A99" s="67"/>
      <c r="B99" s="70"/>
      <c r="C99" s="16"/>
      <c r="D99" s="16"/>
      <c r="G99" s="2"/>
      <c r="H99" s="2"/>
      <c r="I99" s="2"/>
      <c r="J99" s="2"/>
      <c r="K99" s="2"/>
      <c r="L99" s="2"/>
    </row>
    <row r="106" spans="1:12" s="68" customFormat="1" x14ac:dyDescent="0.2">
      <c r="A106" s="71"/>
      <c r="B106" s="2"/>
      <c r="C106" s="16"/>
      <c r="D106" s="16"/>
      <c r="G106" s="2"/>
      <c r="H106" s="2"/>
      <c r="I106" s="2"/>
      <c r="J106" s="2"/>
      <c r="K106" s="2"/>
      <c r="L106" s="2"/>
    </row>
    <row r="107" spans="1:12" s="68" customFormat="1" x14ac:dyDescent="0.2">
      <c r="A107" s="71"/>
      <c r="B107" s="2"/>
      <c r="C107" s="16"/>
      <c r="D107" s="16"/>
      <c r="G107" s="2"/>
      <c r="H107" s="2"/>
      <c r="I107" s="2"/>
      <c r="J107" s="2"/>
      <c r="K107" s="2"/>
      <c r="L107" s="2"/>
    </row>
    <row r="108" spans="1:12" x14ac:dyDescent="0.2">
      <c r="A108" s="71"/>
    </row>
  </sheetData>
  <mergeCells count="5">
    <mergeCell ref="A1:G1"/>
    <mergeCell ref="A2:G2"/>
    <mergeCell ref="A3:G3"/>
    <mergeCell ref="B5:D5"/>
    <mergeCell ref="A57:G57"/>
  </mergeCells>
  <printOptions horizontalCentered="1"/>
  <pageMargins left="0.39370078740157483" right="0" top="0" bottom="0" header="0.31496062992125984" footer="0.31496062992125984"/>
  <pageSetup paperSize="9" scale="92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Июль 2015</vt:lpstr>
      <vt:lpstr>'Июль 2015'!Заголовки_для_печати</vt:lpstr>
      <vt:lpstr>'Июль 2015'!Область_печати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SEBIR</dc:creator>
  <cp:lastModifiedBy>SEBIR</cp:lastModifiedBy>
  <dcterms:created xsi:type="dcterms:W3CDTF">2015-08-10T10:30:57Z</dcterms:created>
  <dcterms:modified xsi:type="dcterms:W3CDTF">2015-08-10T10:31:22Z</dcterms:modified>
</cp:coreProperties>
</file>